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čet 2016" sheetId="1" r:id="rId1"/>
  </sheets>
  <definedNames/>
  <calcPr fullCalcOnLoad="1"/>
</workbook>
</file>

<file path=xl/sharedStrings.xml><?xml version="1.0" encoding="utf-8"?>
<sst xmlns="http://schemas.openxmlformats.org/spreadsheetml/2006/main" count="347" uniqueCount="248">
  <si>
    <t>Základní informace</t>
  </si>
  <si>
    <t>Návrh rozpočtu - příjmy / výdaje</t>
  </si>
  <si>
    <t>Oblast:</t>
  </si>
  <si>
    <t>AKTIVA:</t>
  </si>
  <si>
    <t>PASIVA:</t>
  </si>
  <si>
    <t>Příjmy</t>
  </si>
  <si>
    <t>Výdaje</t>
  </si>
  <si>
    <t>1.</t>
  </si>
  <si>
    <t>2.</t>
  </si>
  <si>
    <t>3.</t>
  </si>
  <si>
    <t>Zisk minulých let+ fond ze zisku</t>
  </si>
  <si>
    <t>CELKEM</t>
  </si>
  <si>
    <t xml:space="preserve">Rozdíl zisk běžného roku </t>
  </si>
  <si>
    <t>Hlavní rozpočet - vyrovnaný</t>
  </si>
  <si>
    <t>A: Členské příspěvky</t>
  </si>
  <si>
    <t>B: Oblast provozní</t>
  </si>
  <si>
    <t>C: Oblast mládeže</t>
  </si>
  <si>
    <t>4.</t>
  </si>
  <si>
    <t>D: Oblast STK</t>
  </si>
  <si>
    <t>5.</t>
  </si>
  <si>
    <t>E: Reserva</t>
  </si>
  <si>
    <t>Rozdíl  ztráta hrazena ze zisku minulých let!!!!!</t>
  </si>
  <si>
    <t>A:</t>
  </si>
  <si>
    <t>zodpovídá předseda a hospodář JčŠS</t>
  </si>
  <si>
    <t xml:space="preserve">Čl. příspěvky </t>
  </si>
  <si>
    <t>Kód</t>
  </si>
  <si>
    <t>Důchodci nad 65 let</t>
  </si>
  <si>
    <t>AP1</t>
  </si>
  <si>
    <t>Výdělečně činní 19 - 64 let</t>
  </si>
  <si>
    <t>AP2</t>
  </si>
  <si>
    <t>Nevýdělečně činní -mládež do 18 let</t>
  </si>
  <si>
    <t>AP3</t>
  </si>
  <si>
    <t>Nevýdělečně činní -mládež do 10 let</t>
  </si>
  <si>
    <t>AP4</t>
  </si>
  <si>
    <t>B:</t>
  </si>
  <si>
    <t>Oblast provozní</t>
  </si>
  <si>
    <t>Příjmové možnosti</t>
  </si>
  <si>
    <t xml:space="preserve">Dotace ŠSČR </t>
  </si>
  <si>
    <t>BP1</t>
  </si>
  <si>
    <t xml:space="preserve">Dotace ČSTV </t>
  </si>
  <si>
    <t>BP2</t>
  </si>
  <si>
    <t>Dotace Jč KÚ</t>
  </si>
  <si>
    <t>BP3</t>
  </si>
  <si>
    <t>Sponzorské a jiné příjmy, včetně pokut</t>
  </si>
  <si>
    <t>BP4</t>
  </si>
  <si>
    <t>Výdajové náklady</t>
  </si>
  <si>
    <t>Bankovní poplatky</t>
  </si>
  <si>
    <t>povinná platba</t>
  </si>
  <si>
    <t>BP5</t>
  </si>
  <si>
    <t>BV5</t>
  </si>
  <si>
    <t>Provoz webových stránek</t>
  </si>
  <si>
    <t>BP6</t>
  </si>
  <si>
    <t>BV6</t>
  </si>
  <si>
    <t>Administrativní výdaje</t>
  </si>
  <si>
    <t>BP7</t>
  </si>
  <si>
    <t>BV7</t>
  </si>
  <si>
    <t>Konference</t>
  </si>
  <si>
    <t>BP8</t>
  </si>
  <si>
    <t>BV8</t>
  </si>
  <si>
    <t>Nedefinované výdaje</t>
  </si>
  <si>
    <t>BP9</t>
  </si>
  <si>
    <t>BV9</t>
  </si>
  <si>
    <t>6.</t>
  </si>
  <si>
    <t>Odměny za práci a starostlivost</t>
  </si>
  <si>
    <t>předseda KŠS</t>
  </si>
  <si>
    <t>BP10</t>
  </si>
  <si>
    <t>BV10</t>
  </si>
  <si>
    <t>(krytí nákladů na telefonování, dopisování,</t>
  </si>
  <si>
    <t>předseda STK</t>
  </si>
  <si>
    <t>BP11</t>
  </si>
  <si>
    <t>BV11</t>
  </si>
  <si>
    <t>mailování, cestovné výdaje atd.)</t>
  </si>
  <si>
    <t>předseda KM</t>
  </si>
  <si>
    <t>BP12</t>
  </si>
  <si>
    <t>BV12</t>
  </si>
  <si>
    <t>sekretář/ webmaster</t>
  </si>
  <si>
    <t>BP13</t>
  </si>
  <si>
    <t>BV13</t>
  </si>
  <si>
    <t xml:space="preserve">hospodář </t>
  </si>
  <si>
    <t>BP14</t>
  </si>
  <si>
    <t>BV14</t>
  </si>
  <si>
    <t>vedení účetnictví</t>
  </si>
  <si>
    <t>BP15</t>
  </si>
  <si>
    <t>BV15</t>
  </si>
  <si>
    <t>vedoucí 1. divize</t>
  </si>
  <si>
    <t>BP16</t>
  </si>
  <si>
    <t>BV16</t>
  </si>
  <si>
    <t>vedoucí 2. divize</t>
  </si>
  <si>
    <t>BP17</t>
  </si>
  <si>
    <t>BV17</t>
  </si>
  <si>
    <t xml:space="preserve"> </t>
  </si>
  <si>
    <t>BP18</t>
  </si>
  <si>
    <t>BV18</t>
  </si>
  <si>
    <t>Daň</t>
  </si>
  <si>
    <t>BP21</t>
  </si>
  <si>
    <t>BV21</t>
  </si>
  <si>
    <t>C:</t>
  </si>
  <si>
    <t>Oblast mládeže</t>
  </si>
  <si>
    <t xml:space="preserve">zodpovídá předseda KM + TMK JčŠS </t>
  </si>
  <si>
    <t>Cen v turnaji</t>
  </si>
  <si>
    <t>Kvalifikační turnaje rapid</t>
  </si>
  <si>
    <t>Krajský přebor jednotlivci HD 8 - 14</t>
  </si>
  <si>
    <t>kvalifikace č.3 - open</t>
  </si>
  <si>
    <t>jednodenní</t>
  </si>
  <si>
    <t>postupová akce kraje</t>
  </si>
  <si>
    <t>leden</t>
  </si>
  <si>
    <t>CP1</t>
  </si>
  <si>
    <t>CV1</t>
  </si>
  <si>
    <t>kvalifikace č.4 - open</t>
  </si>
  <si>
    <t>únor</t>
  </si>
  <si>
    <t>CP2</t>
  </si>
  <si>
    <t>CV2</t>
  </si>
  <si>
    <t>kvalifikace č.5 - open</t>
  </si>
  <si>
    <t xml:space="preserve">březen </t>
  </si>
  <si>
    <t>CP3</t>
  </si>
  <si>
    <t>CV3</t>
  </si>
  <si>
    <t>kvalifikace č.1 - open</t>
  </si>
  <si>
    <t>říjen</t>
  </si>
  <si>
    <t>CP4</t>
  </si>
  <si>
    <t>CV4</t>
  </si>
  <si>
    <t>kvalifikace č.2 - open</t>
  </si>
  <si>
    <t>listopad</t>
  </si>
  <si>
    <t>CP5</t>
  </si>
  <si>
    <t>CV5</t>
  </si>
  <si>
    <t>Finále jednotlivců</t>
  </si>
  <si>
    <t>KP jednotlivci H 10, 12, 14, 16, 18 + D</t>
  </si>
  <si>
    <t>Praktický šach - turnaj</t>
  </si>
  <si>
    <t>vícedenní akce</t>
  </si>
  <si>
    <t>postupová akce</t>
  </si>
  <si>
    <t>květen</t>
  </si>
  <si>
    <t>CP6</t>
  </si>
  <si>
    <t>CV6</t>
  </si>
  <si>
    <t xml:space="preserve">Rapid šach </t>
  </si>
  <si>
    <t>CP7</t>
  </si>
  <si>
    <t>CV7</t>
  </si>
  <si>
    <t>Přebor družstev</t>
  </si>
  <si>
    <t>Krajský přebor družstva mladší žáci</t>
  </si>
  <si>
    <t>finále - turnaj 1 den</t>
  </si>
  <si>
    <t>duben</t>
  </si>
  <si>
    <t>CP8</t>
  </si>
  <si>
    <t>CV8</t>
  </si>
  <si>
    <t>CP9</t>
  </si>
  <si>
    <t>CV9</t>
  </si>
  <si>
    <t>Přebor škol</t>
  </si>
  <si>
    <t>Krajský přebor škol 1.-5.třída</t>
  </si>
  <si>
    <t>CP10</t>
  </si>
  <si>
    <t>CV10</t>
  </si>
  <si>
    <t>Krajský přebor škol 6.-9.třída</t>
  </si>
  <si>
    <t>CP11</t>
  </si>
  <si>
    <t>CV11</t>
  </si>
  <si>
    <t>Krajský přebor škol SŠ a SOU</t>
  </si>
  <si>
    <t>CP12</t>
  </si>
  <si>
    <t>CV12</t>
  </si>
  <si>
    <t>Ostatní aktivity</t>
  </si>
  <si>
    <t>Reprezentace mládeže</t>
  </si>
  <si>
    <t>CP13</t>
  </si>
  <si>
    <t>CV13</t>
  </si>
  <si>
    <t>Školení trenérů</t>
  </si>
  <si>
    <t>CP14</t>
  </si>
  <si>
    <t>CV14</t>
  </si>
  <si>
    <t>Dotační programy od ŠSČR</t>
  </si>
  <si>
    <t>Dotace z MČR 2015</t>
  </si>
  <si>
    <t>Dotace na členskou základnu mládeže</t>
  </si>
  <si>
    <t>Dotace na kroužky</t>
  </si>
  <si>
    <t>D:</t>
  </si>
  <si>
    <t>Oblast STK</t>
  </si>
  <si>
    <t>zodpovídá předseda STK JčŠS</t>
  </si>
  <si>
    <t>Krajský přebor - praktický šach</t>
  </si>
  <si>
    <t>DP1</t>
  </si>
  <si>
    <t>DV1</t>
  </si>
  <si>
    <t>na nájem</t>
  </si>
  <si>
    <t>Kategorie muži</t>
  </si>
  <si>
    <t>Kategorie ženy</t>
  </si>
  <si>
    <t>Kategorie H 20</t>
  </si>
  <si>
    <t>Kategorie D 20</t>
  </si>
  <si>
    <t>Krajský přebor - rapid šach</t>
  </si>
  <si>
    <t>jednodenní akce</t>
  </si>
  <si>
    <t>nepostupová akce</t>
  </si>
  <si>
    <t>DP2</t>
  </si>
  <si>
    <t>DV2</t>
  </si>
  <si>
    <t>Krajský přebor - bleskový šach</t>
  </si>
  <si>
    <t>DP3</t>
  </si>
  <si>
    <t>DV3</t>
  </si>
  <si>
    <t>Soutěže družstev - praktický šach</t>
  </si>
  <si>
    <t>Družstev</t>
  </si>
  <si>
    <t>1. divize</t>
  </si>
  <si>
    <t>DP4</t>
  </si>
  <si>
    <t>DV4</t>
  </si>
  <si>
    <t>2. divize</t>
  </si>
  <si>
    <t>DP5</t>
  </si>
  <si>
    <t>DV5</t>
  </si>
  <si>
    <t>3. divize</t>
  </si>
  <si>
    <t>DP6</t>
  </si>
  <si>
    <t>DV6</t>
  </si>
  <si>
    <t>Poplatek za FIDE</t>
  </si>
  <si>
    <t>DP7</t>
  </si>
  <si>
    <t>DV7</t>
  </si>
  <si>
    <t>Oblast nepovinné akce:</t>
  </si>
  <si>
    <t>Krajský přebor v holanďanech</t>
  </si>
  <si>
    <t>nepostupové akce</t>
  </si>
  <si>
    <t>DP8</t>
  </si>
  <si>
    <t>DV8</t>
  </si>
  <si>
    <t>Krajský přebor ve Fischerových šachách</t>
  </si>
  <si>
    <t>DP9</t>
  </si>
  <si>
    <t>DV9</t>
  </si>
  <si>
    <t>Krajský přebor družstev</t>
  </si>
  <si>
    <t>Rapid šach - open</t>
  </si>
  <si>
    <t>DP10</t>
  </si>
  <si>
    <t>DV10</t>
  </si>
  <si>
    <t>Školení rozhodčích , trenérů</t>
  </si>
  <si>
    <t>DP11</t>
  </si>
  <si>
    <t>DV11</t>
  </si>
  <si>
    <t>Členské příspěvky na r. 2015</t>
  </si>
  <si>
    <t xml:space="preserve">Členů k </t>
  </si>
  <si>
    <t xml:space="preserve">počet členů k </t>
  </si>
  <si>
    <t xml:space="preserve">Návrh rozpočtu na r. 2016 JčŠS </t>
  </si>
  <si>
    <t>Převod z roku 2014 / 2015- reserva</t>
  </si>
  <si>
    <t>Zůstatek na účtu k 1. 9. 2015</t>
  </si>
  <si>
    <t>Zůstatek v pokladně k 1. 9. 2015</t>
  </si>
  <si>
    <t>1930 - 1951</t>
  </si>
  <si>
    <t>1952 - 1997</t>
  </si>
  <si>
    <t>1998 - 2005</t>
  </si>
  <si>
    <t>2006 a ml.</t>
  </si>
  <si>
    <t>Krajský přebor -mládeže o 1.ligu</t>
  </si>
  <si>
    <t>KP jednotlivci HD 8</t>
  </si>
  <si>
    <t>Krajský přebor jednotlivci HD 10 - 18 + D</t>
  </si>
  <si>
    <t>CP15</t>
  </si>
  <si>
    <t>CV15</t>
  </si>
  <si>
    <t>CP16</t>
  </si>
  <si>
    <t>CV16</t>
  </si>
  <si>
    <t>CP17</t>
  </si>
  <si>
    <t>CV17</t>
  </si>
  <si>
    <t>CP18</t>
  </si>
  <si>
    <t>CV18</t>
  </si>
  <si>
    <t>CP19</t>
  </si>
  <si>
    <t>CV19</t>
  </si>
  <si>
    <t>Dotace na "KTCM"</t>
  </si>
  <si>
    <t>Příspěvky ŠSČR na r. 2016</t>
  </si>
  <si>
    <t>250,- /družstvo</t>
  </si>
  <si>
    <t xml:space="preserve">vedoucí 3. divize </t>
  </si>
  <si>
    <t>KP jednotlivců do 16 let</t>
  </si>
  <si>
    <t>Bleskový turnaj</t>
  </si>
  <si>
    <t>CP20</t>
  </si>
  <si>
    <t>CV20</t>
  </si>
  <si>
    <t>Kategorie HD 20</t>
  </si>
  <si>
    <t>startovné 1300,- /dr</t>
  </si>
  <si>
    <t>startovné 900,- /dr</t>
  </si>
  <si>
    <t>startovné 450,- /dr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</si>
</sst>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7" borderId="10" xfId="0" applyFont="1" applyFill="1" applyBorder="1" applyAlignment="1">
      <alignment/>
    </xf>
    <xf numFmtId="0" fontId="19" fillId="7" borderId="11" xfId="0" applyFon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11" xfId="0" applyFont="1" applyFill="1" applyBorder="1" applyAlignment="1">
      <alignment/>
    </xf>
    <xf numFmtId="0" fontId="19" fillId="24" borderId="11" xfId="0" applyFont="1" applyFill="1" applyBorder="1" applyAlignment="1">
      <alignment horizontal="left"/>
    </xf>
    <xf numFmtId="0" fontId="19" fillId="24" borderId="12" xfId="0" applyFont="1" applyFill="1" applyBorder="1" applyAlignment="1">
      <alignment/>
    </xf>
    <xf numFmtId="0" fontId="19" fillId="0" borderId="0" xfId="0" applyFont="1" applyAlignment="1">
      <alignment/>
    </xf>
    <xf numFmtId="0" fontId="20" fillId="17" borderId="13" xfId="0" applyFont="1" applyFill="1" applyBorder="1" applyAlignment="1">
      <alignment/>
    </xf>
    <xf numFmtId="0" fontId="20" fillId="17" borderId="14" xfId="0" applyFont="1" applyFill="1" applyBorder="1" applyAlignment="1">
      <alignment/>
    </xf>
    <xf numFmtId="0" fontId="20" fillId="17" borderId="15" xfId="0" applyFont="1" applyFill="1" applyBorder="1" applyAlignment="1">
      <alignment/>
    </xf>
    <xf numFmtId="0" fontId="21" fillId="17" borderId="15" xfId="0" applyFont="1" applyFill="1" applyBorder="1" applyAlignment="1">
      <alignment/>
    </xf>
    <xf numFmtId="0" fontId="21" fillId="17" borderId="15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left"/>
    </xf>
    <xf numFmtId="0" fontId="21" fillId="17" borderId="17" xfId="0" applyFont="1" applyFill="1" applyBorder="1" applyAlignment="1">
      <alignment/>
    </xf>
    <xf numFmtId="0" fontId="20" fillId="17" borderId="17" xfId="0" applyFont="1" applyFill="1" applyBorder="1" applyAlignment="1">
      <alignment horizontal="center"/>
    </xf>
    <xf numFmtId="0" fontId="21" fillId="17" borderId="18" xfId="0" applyFont="1" applyFill="1" applyBorder="1" applyAlignment="1">
      <alignment/>
    </xf>
    <xf numFmtId="0" fontId="21" fillId="17" borderId="10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20" fillId="17" borderId="11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/>
    </xf>
    <xf numFmtId="0" fontId="20" fillId="17" borderId="11" xfId="0" applyFont="1" applyFill="1" applyBorder="1" applyAlignment="1">
      <alignment horizontal="left"/>
    </xf>
    <xf numFmtId="0" fontId="20" fillId="17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164" fontId="21" fillId="0" borderId="0" xfId="38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1" fillId="19" borderId="21" xfId="0" applyFont="1" applyFill="1" applyBorder="1" applyAlignment="1">
      <alignment/>
    </xf>
    <xf numFmtId="0" fontId="21" fillId="19" borderId="22" xfId="0" applyFont="1" applyFill="1" applyBorder="1" applyAlignment="1">
      <alignment/>
    </xf>
    <xf numFmtId="4" fontId="21" fillId="19" borderId="22" xfId="0" applyNumberFormat="1" applyFont="1" applyFill="1" applyBorder="1" applyAlignment="1">
      <alignment horizontal="center"/>
    </xf>
    <xf numFmtId="0" fontId="21" fillId="19" borderId="22" xfId="0" applyFont="1" applyFill="1" applyBorder="1" applyAlignment="1">
      <alignment horizontal="center"/>
    </xf>
    <xf numFmtId="0" fontId="21" fillId="19" borderId="10" xfId="0" applyFont="1" applyFill="1" applyBorder="1" applyAlignment="1">
      <alignment horizontal="left"/>
    </xf>
    <xf numFmtId="164" fontId="20" fillId="19" borderId="11" xfId="38" applyFont="1" applyFill="1" applyBorder="1" applyAlignment="1" applyProtection="1">
      <alignment/>
      <protection/>
    </xf>
    <xf numFmtId="164" fontId="20" fillId="19" borderId="11" xfId="38" applyFont="1" applyFill="1" applyBorder="1" applyAlignment="1" applyProtection="1">
      <alignment horizontal="left"/>
      <protection/>
    </xf>
    <xf numFmtId="164" fontId="20" fillId="19" borderId="12" xfId="38" applyFont="1" applyFill="1" applyBorder="1" applyAlignment="1" applyProtection="1">
      <alignment/>
      <protection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164" fontId="21" fillId="0" borderId="24" xfId="38" applyFont="1" applyFill="1" applyBorder="1" applyAlignment="1" applyProtection="1">
      <alignment/>
      <protection/>
    </xf>
    <xf numFmtId="164" fontId="21" fillId="0" borderId="24" xfId="38" applyFont="1" applyFill="1" applyBorder="1" applyAlignment="1" applyProtection="1">
      <alignment horizontal="left"/>
      <protection/>
    </xf>
    <xf numFmtId="164" fontId="21" fillId="0" borderId="25" xfId="38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17" borderId="10" xfId="0" applyFont="1" applyFill="1" applyBorder="1" applyAlignment="1">
      <alignment/>
    </xf>
    <xf numFmtId="0" fontId="22" fillId="17" borderId="11" xfId="0" applyFont="1" applyFill="1" applyBorder="1" applyAlignment="1">
      <alignment/>
    </xf>
    <xf numFmtId="0" fontId="21" fillId="17" borderId="11" xfId="0" applyFont="1" applyFill="1" applyBorder="1" applyAlignment="1">
      <alignment/>
    </xf>
    <xf numFmtId="0" fontId="21" fillId="17" borderId="12" xfId="0" applyFont="1" applyFill="1" applyBorder="1" applyAlignment="1">
      <alignment horizontal="center"/>
    </xf>
    <xf numFmtId="0" fontId="20" fillId="17" borderId="12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164" fontId="21" fillId="0" borderId="0" xfId="38" applyFont="1" applyFill="1" applyBorder="1" applyAlignment="1" applyProtection="1">
      <alignment horizontal="left"/>
      <protection/>
    </xf>
    <xf numFmtId="164" fontId="21" fillId="0" borderId="20" xfId="38" applyFont="1" applyFill="1" applyBorder="1" applyAlignment="1" applyProtection="1">
      <alignment/>
      <protection/>
    </xf>
    <xf numFmtId="0" fontId="21" fillId="0" borderId="16" xfId="0" applyFont="1" applyFill="1" applyBorder="1" applyAlignment="1">
      <alignment horizontal="left"/>
    </xf>
    <xf numFmtId="164" fontId="21" fillId="0" borderId="17" xfId="38" applyFont="1" applyFill="1" applyBorder="1" applyAlignment="1" applyProtection="1">
      <alignment/>
      <protection/>
    </xf>
    <xf numFmtId="164" fontId="21" fillId="0" borderId="17" xfId="38" applyFont="1" applyFill="1" applyBorder="1" applyAlignment="1" applyProtection="1">
      <alignment horizontal="left"/>
      <protection/>
    </xf>
    <xf numFmtId="164" fontId="21" fillId="0" borderId="18" xfId="38" applyFont="1" applyFill="1" applyBorder="1" applyAlignment="1" applyProtection="1">
      <alignment/>
      <protection/>
    </xf>
    <xf numFmtId="0" fontId="21" fillId="3" borderId="21" xfId="0" applyFont="1" applyFill="1" applyBorder="1" applyAlignment="1">
      <alignment/>
    </xf>
    <xf numFmtId="0" fontId="21" fillId="3" borderId="22" xfId="0" applyFont="1" applyFill="1" applyBorder="1" applyAlignment="1">
      <alignment/>
    </xf>
    <xf numFmtId="0" fontId="21" fillId="3" borderId="22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/>
    </xf>
    <xf numFmtId="164" fontId="23" fillId="24" borderId="11" xfId="38" applyFont="1" applyFill="1" applyBorder="1" applyAlignment="1" applyProtection="1">
      <alignment/>
      <protection/>
    </xf>
    <xf numFmtId="164" fontId="20" fillId="3" borderId="11" xfId="38" applyFont="1" applyFill="1" applyBorder="1" applyAlignment="1" applyProtection="1">
      <alignment horizontal="left"/>
      <protection/>
    </xf>
    <xf numFmtId="164" fontId="23" fillId="24" borderId="12" xfId="38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164" fontId="21" fillId="0" borderId="0" xfId="38" applyFont="1" applyFill="1" applyBorder="1" applyAlignment="1" applyProtection="1">
      <alignment horizontal="center"/>
      <protection/>
    </xf>
    <xf numFmtId="0" fontId="24" fillId="10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0" fillId="25" borderId="0" xfId="0" applyFont="1" applyFill="1" applyBorder="1" applyAlignment="1">
      <alignment/>
    </xf>
    <xf numFmtId="0" fontId="24" fillId="19" borderId="10" xfId="0" applyFont="1" applyFill="1" applyBorder="1" applyAlignment="1">
      <alignment horizontal="left"/>
    </xf>
    <xf numFmtId="164" fontId="24" fillId="19" borderId="11" xfId="38" applyFont="1" applyFill="1" applyBorder="1" applyAlignment="1" applyProtection="1">
      <alignment/>
      <protection/>
    </xf>
    <xf numFmtId="164" fontId="24" fillId="19" borderId="11" xfId="38" applyFont="1" applyFill="1" applyBorder="1" applyAlignment="1" applyProtection="1">
      <alignment horizontal="left"/>
      <protection/>
    </xf>
    <xf numFmtId="164" fontId="24" fillId="19" borderId="12" xfId="3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5" fillId="17" borderId="11" xfId="0" applyFont="1" applyFill="1" applyBorder="1" applyAlignment="1">
      <alignment/>
    </xf>
    <xf numFmtId="0" fontId="21" fillId="0" borderId="13" xfId="0" applyFont="1" applyFill="1" applyBorder="1" applyAlignment="1">
      <alignment horizontal="left"/>
    </xf>
    <xf numFmtId="164" fontId="21" fillId="0" borderId="15" xfId="38" applyFont="1" applyFill="1" applyBorder="1" applyAlignment="1" applyProtection="1">
      <alignment/>
      <protection/>
    </xf>
    <xf numFmtId="164" fontId="21" fillId="0" borderId="15" xfId="38" applyFont="1" applyFill="1" applyBorder="1" applyAlignment="1" applyProtection="1">
      <alignment horizontal="left"/>
      <protection/>
    </xf>
    <xf numFmtId="164" fontId="21" fillId="0" borderId="14" xfId="38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0" fillId="6" borderId="0" xfId="0" applyFont="1" applyFill="1" applyBorder="1" applyAlignment="1">
      <alignment/>
    </xf>
    <xf numFmtId="164" fontId="21" fillId="0" borderId="0" xfId="38" applyNumberFormat="1" applyFont="1" applyFill="1" applyBorder="1" applyAlignment="1" applyProtection="1">
      <alignment/>
      <protection/>
    </xf>
    <xf numFmtId="0" fontId="21" fillId="6" borderId="0" xfId="0" applyFont="1" applyFill="1" applyBorder="1" applyAlignment="1">
      <alignment/>
    </xf>
    <xf numFmtId="164" fontId="20" fillId="0" borderId="20" xfId="38" applyFont="1" applyFill="1" applyBorder="1" applyAlignment="1" applyProtection="1">
      <alignment/>
      <protection/>
    </xf>
    <xf numFmtId="164" fontId="21" fillId="26" borderId="20" xfId="38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26.421875" style="0" customWidth="1"/>
    <col min="4" max="4" width="11.8515625" style="0" customWidth="1"/>
    <col min="5" max="5" width="17.28125" style="0" customWidth="1"/>
    <col min="6" max="6" width="6.421875" style="0" customWidth="1"/>
    <col min="7" max="7" width="9.8515625" style="1" customWidth="1"/>
    <col min="8" max="8" width="4.421875" style="2" customWidth="1"/>
    <col min="9" max="9" width="13.57421875" style="0" customWidth="1"/>
    <col min="10" max="10" width="5.421875" style="2" customWidth="1"/>
    <col min="11" max="11" width="14.421875" style="0" customWidth="1"/>
    <col min="15" max="15" width="9.7109375" style="0" customWidth="1"/>
  </cols>
  <sheetData>
    <row r="1" spans="1:11" s="10" customFormat="1" ht="30.75" customHeight="1">
      <c r="A1" s="3" t="s">
        <v>215</v>
      </c>
      <c r="B1" s="4"/>
      <c r="C1" s="4"/>
      <c r="D1" s="4"/>
      <c r="E1" s="4"/>
      <c r="F1" s="4"/>
      <c r="G1" s="5"/>
      <c r="H1" s="6"/>
      <c r="I1" s="7"/>
      <c r="J1" s="8"/>
      <c r="K1" s="9"/>
    </row>
    <row r="2" spans="1:11" ht="15.75" customHeight="1">
      <c r="A2" s="11"/>
      <c r="B2" s="12" t="s">
        <v>0</v>
      </c>
      <c r="C2" s="13" t="s">
        <v>216</v>
      </c>
      <c r="D2" s="13"/>
      <c r="E2" s="14"/>
      <c r="F2" s="14"/>
      <c r="G2" s="15"/>
      <c r="H2" s="16"/>
      <c r="I2" s="17"/>
      <c r="J2" s="18" t="s">
        <v>1</v>
      </c>
      <c r="K2" s="19"/>
    </row>
    <row r="3" spans="1:11" ht="15.75" customHeight="1">
      <c r="A3" s="20"/>
      <c r="B3" s="21" t="s">
        <v>2</v>
      </c>
      <c r="C3" s="22" t="s">
        <v>3</v>
      </c>
      <c r="D3" s="22"/>
      <c r="E3" s="22" t="s">
        <v>4</v>
      </c>
      <c r="F3" s="22"/>
      <c r="G3" s="22"/>
      <c r="H3" s="23"/>
      <c r="I3" s="22" t="s">
        <v>5</v>
      </c>
      <c r="J3" s="24"/>
      <c r="K3" s="25" t="s">
        <v>6</v>
      </c>
    </row>
    <row r="4" spans="1:11" ht="15.75" customHeight="1">
      <c r="A4" s="26" t="s">
        <v>7</v>
      </c>
      <c r="B4" s="27" t="s">
        <v>217</v>
      </c>
      <c r="C4" s="28"/>
      <c r="D4" s="28"/>
      <c r="E4" s="28"/>
      <c r="F4" s="28"/>
      <c r="G4" s="29"/>
      <c r="H4" s="30"/>
      <c r="I4" s="31"/>
      <c r="J4" s="32"/>
      <c r="K4" s="33"/>
    </row>
    <row r="5" spans="1:11" ht="15.75" customHeight="1">
      <c r="A5" s="26" t="s">
        <v>8</v>
      </c>
      <c r="B5" s="27" t="s">
        <v>218</v>
      </c>
      <c r="C5" s="28"/>
      <c r="D5" s="28"/>
      <c r="E5" s="28"/>
      <c r="F5" s="28"/>
      <c r="G5" s="29"/>
      <c r="H5" s="30"/>
      <c r="I5" s="31"/>
      <c r="J5" s="32"/>
      <c r="K5" s="33"/>
    </row>
    <row r="6" spans="1:11" ht="15.75" customHeight="1">
      <c r="A6" s="26" t="s">
        <v>9</v>
      </c>
      <c r="B6" s="27" t="s">
        <v>10</v>
      </c>
      <c r="C6" s="28"/>
      <c r="D6" s="28"/>
      <c r="E6" s="28"/>
      <c r="F6" s="28"/>
      <c r="G6" s="29"/>
      <c r="H6" s="30"/>
      <c r="I6" s="31"/>
      <c r="J6" s="32"/>
      <c r="K6" s="33"/>
    </row>
    <row r="7" spans="1:11" ht="15.75" customHeight="1">
      <c r="A7" s="34"/>
      <c r="B7" s="35" t="s">
        <v>11</v>
      </c>
      <c r="C7" s="36">
        <f>SUM(C4:C6)</f>
        <v>0</v>
      </c>
      <c r="D7" s="36"/>
      <c r="E7" s="36">
        <f>SUM(E4:E6)</f>
        <v>0</v>
      </c>
      <c r="F7" s="36"/>
      <c r="G7" s="37"/>
      <c r="H7" s="38"/>
      <c r="I7" s="39">
        <f>SUM(I4:I6)</f>
        <v>0</v>
      </c>
      <c r="J7" s="40"/>
      <c r="K7" s="41">
        <f>SUM(K4:K6)</f>
        <v>0</v>
      </c>
    </row>
    <row r="8" spans="1:11" ht="15.75" customHeight="1">
      <c r="A8" s="42"/>
      <c r="B8" s="43" t="s">
        <v>12</v>
      </c>
      <c r="C8" s="44"/>
      <c r="D8" s="44"/>
      <c r="E8" s="45">
        <f>C7-E7</f>
        <v>0</v>
      </c>
      <c r="F8" s="45"/>
      <c r="G8" s="44"/>
      <c r="H8" s="46"/>
      <c r="I8" s="47"/>
      <c r="J8" s="48"/>
      <c r="K8" s="49">
        <f>SUM(I7-K7)</f>
        <v>0</v>
      </c>
    </row>
    <row r="9" spans="1:11" ht="9.75" customHeight="1">
      <c r="A9" s="50"/>
      <c r="B9" s="50"/>
      <c r="C9" s="50"/>
      <c r="D9" s="50"/>
      <c r="E9" s="50"/>
      <c r="F9" s="50"/>
      <c r="G9" s="51"/>
      <c r="H9" s="52"/>
      <c r="I9" s="50"/>
      <c r="J9" s="52"/>
      <c r="K9" s="50"/>
    </row>
    <row r="10" spans="1:11" ht="30.75" customHeight="1">
      <c r="A10" s="53"/>
      <c r="B10" s="21" t="s">
        <v>0</v>
      </c>
      <c r="C10" s="54" t="s">
        <v>13</v>
      </c>
      <c r="D10" s="21"/>
      <c r="E10" s="55"/>
      <c r="F10" s="55"/>
      <c r="G10" s="56"/>
      <c r="H10" s="24"/>
      <c r="I10" s="21" t="s">
        <v>1</v>
      </c>
      <c r="J10" s="22"/>
      <c r="K10" s="57"/>
    </row>
    <row r="11" spans="1:11" ht="15.75" customHeight="1">
      <c r="A11" s="58"/>
      <c r="B11" s="59" t="s">
        <v>2</v>
      </c>
      <c r="C11" s="59"/>
      <c r="D11" s="59"/>
      <c r="E11" s="59"/>
      <c r="F11" s="59"/>
      <c r="G11" s="60"/>
      <c r="H11" s="61"/>
      <c r="I11" s="62" t="s">
        <v>5</v>
      </c>
      <c r="J11" s="63"/>
      <c r="K11" s="64" t="s">
        <v>6</v>
      </c>
    </row>
    <row r="12" spans="1:11" ht="15.75" customHeight="1">
      <c r="A12" s="26" t="s">
        <v>7</v>
      </c>
      <c r="B12" s="27" t="s">
        <v>14</v>
      </c>
      <c r="C12" s="65"/>
      <c r="D12" s="65"/>
      <c r="E12" s="65"/>
      <c r="F12" s="65"/>
      <c r="G12" s="29"/>
      <c r="H12" s="30"/>
      <c r="I12" s="66">
        <f>SUM(I25)</f>
        <v>62810</v>
      </c>
      <c r="J12" s="67"/>
      <c r="K12" s="68"/>
    </row>
    <row r="13" spans="1:11" ht="15.75" customHeight="1">
      <c r="A13" s="26" t="s">
        <v>8</v>
      </c>
      <c r="B13" s="27" t="s">
        <v>15</v>
      </c>
      <c r="C13" s="27"/>
      <c r="D13" s="27"/>
      <c r="E13" s="27"/>
      <c r="F13" s="27"/>
      <c r="G13" s="69"/>
      <c r="H13" s="70"/>
      <c r="I13" s="31">
        <f>SUM(I49)</f>
        <v>0</v>
      </c>
      <c r="J13" s="71"/>
      <c r="K13" s="72">
        <f>SUM(K49)</f>
        <v>35400</v>
      </c>
    </row>
    <row r="14" spans="1:11" ht="15.75" customHeight="1">
      <c r="A14" s="26" t="s">
        <v>9</v>
      </c>
      <c r="B14" s="27" t="s">
        <v>16</v>
      </c>
      <c r="C14" s="27"/>
      <c r="D14" s="27"/>
      <c r="E14" s="27"/>
      <c r="F14" s="27"/>
      <c r="G14" s="69"/>
      <c r="H14" s="70"/>
      <c r="I14" s="31">
        <f>SUM(I78)</f>
        <v>30000</v>
      </c>
      <c r="J14" s="71"/>
      <c r="K14" s="72">
        <f>SUM(K78)</f>
        <v>60500</v>
      </c>
    </row>
    <row r="15" spans="1:11" ht="15.75" customHeight="1">
      <c r="A15" s="26" t="s">
        <v>17</v>
      </c>
      <c r="B15" s="27" t="s">
        <v>18</v>
      </c>
      <c r="C15" s="27"/>
      <c r="D15" s="27"/>
      <c r="E15" s="27"/>
      <c r="F15" s="27"/>
      <c r="G15" s="69"/>
      <c r="H15" s="70"/>
      <c r="I15" s="31">
        <f>SUM(I109)</f>
        <v>40800</v>
      </c>
      <c r="J15" s="71"/>
      <c r="K15" s="72">
        <f>SUM(K109)</f>
        <v>33900</v>
      </c>
    </row>
    <row r="16" spans="1:11" ht="15.75" customHeight="1">
      <c r="A16" s="26" t="s">
        <v>19</v>
      </c>
      <c r="B16" s="27" t="s">
        <v>20</v>
      </c>
      <c r="C16" s="27"/>
      <c r="D16" s="27"/>
      <c r="E16" s="27"/>
      <c r="F16" s="27"/>
      <c r="G16" s="69"/>
      <c r="H16" s="73"/>
      <c r="I16" s="74">
        <v>0</v>
      </c>
      <c r="J16" s="75"/>
      <c r="K16" s="76">
        <v>0</v>
      </c>
    </row>
    <row r="17" spans="1:11" ht="25.5" customHeight="1">
      <c r="A17" s="77"/>
      <c r="B17" s="78" t="s">
        <v>11</v>
      </c>
      <c r="C17" s="78"/>
      <c r="D17" s="78"/>
      <c r="E17" s="78"/>
      <c r="F17" s="78"/>
      <c r="G17" s="79"/>
      <c r="H17" s="80"/>
      <c r="I17" s="81">
        <f>SUM(I12:I16)</f>
        <v>133610</v>
      </c>
      <c r="J17" s="82"/>
      <c r="K17" s="83">
        <f>SUM(K13:K16)</f>
        <v>129800</v>
      </c>
    </row>
    <row r="18" spans="1:11" ht="15.75" customHeight="1">
      <c r="A18" s="42"/>
      <c r="B18" s="43" t="s">
        <v>21</v>
      </c>
      <c r="C18" s="43"/>
      <c r="D18" s="43"/>
      <c r="E18" s="43"/>
      <c r="F18" s="43"/>
      <c r="G18" s="44"/>
      <c r="H18" s="46"/>
      <c r="I18" s="47"/>
      <c r="J18" s="48"/>
      <c r="K18" s="49">
        <f>SUM(I17-K17)</f>
        <v>3810</v>
      </c>
    </row>
    <row r="19" spans="1:11" ht="8.25" customHeight="1">
      <c r="A19" s="26"/>
      <c r="B19" s="27"/>
      <c r="C19" s="27"/>
      <c r="D19" s="27"/>
      <c r="E19" s="27"/>
      <c r="F19" s="27"/>
      <c r="G19" s="69"/>
      <c r="H19" s="32"/>
      <c r="I19" s="31"/>
      <c r="J19" s="71"/>
      <c r="K19" s="31"/>
    </row>
    <row r="20" spans="1:15" ht="15.75" customHeight="1">
      <c r="A20" s="53" t="s">
        <v>22</v>
      </c>
      <c r="B20" s="21" t="s">
        <v>212</v>
      </c>
      <c r="C20" s="21" t="s">
        <v>23</v>
      </c>
      <c r="D20" s="21"/>
      <c r="E20" s="22" t="s">
        <v>213</v>
      </c>
      <c r="F20" s="22"/>
      <c r="G20" s="25" t="s">
        <v>24</v>
      </c>
      <c r="H20" s="24" t="s">
        <v>25</v>
      </c>
      <c r="I20" s="22" t="s">
        <v>5</v>
      </c>
      <c r="J20" s="24" t="s">
        <v>25</v>
      </c>
      <c r="K20" s="25" t="s">
        <v>6</v>
      </c>
      <c r="M20" s="84" t="s">
        <v>237</v>
      </c>
      <c r="N20" s="85"/>
      <c r="O20" s="86"/>
    </row>
    <row r="21" spans="1:14" ht="15.75" customHeight="1">
      <c r="A21" s="26" t="s">
        <v>7</v>
      </c>
      <c r="B21" s="27" t="s">
        <v>214</v>
      </c>
      <c r="C21" s="27" t="s">
        <v>26</v>
      </c>
      <c r="D21" s="27" t="s">
        <v>219</v>
      </c>
      <c r="E21" s="51">
        <v>88</v>
      </c>
      <c r="F21" s="51"/>
      <c r="G21" s="87">
        <v>75</v>
      </c>
      <c r="H21" s="70" t="s">
        <v>27</v>
      </c>
      <c r="I21" s="31">
        <f>SUM(E21*75)</f>
        <v>6600</v>
      </c>
      <c r="J21" s="32"/>
      <c r="K21" s="68"/>
      <c r="N21" s="1">
        <v>75</v>
      </c>
    </row>
    <row r="22" spans="1:14" ht="15.75" customHeight="1">
      <c r="A22" s="26"/>
      <c r="B22" s="88">
        <f>SUM(E21:E24)</f>
        <v>573</v>
      </c>
      <c r="C22" s="27" t="s">
        <v>28</v>
      </c>
      <c r="D22" s="27" t="s">
        <v>220</v>
      </c>
      <c r="E22" s="51">
        <v>307</v>
      </c>
      <c r="F22" s="51"/>
      <c r="G22" s="87">
        <v>150</v>
      </c>
      <c r="H22" s="70" t="s">
        <v>29</v>
      </c>
      <c r="I22" s="31">
        <f>SUM(E22*150)</f>
        <v>46050</v>
      </c>
      <c r="J22" s="32"/>
      <c r="K22" s="68"/>
      <c r="N22" s="1">
        <v>150</v>
      </c>
    </row>
    <row r="23" spans="1:14" ht="15.75" customHeight="1">
      <c r="A23" s="26"/>
      <c r="B23" s="89"/>
      <c r="C23" s="27" t="s">
        <v>30</v>
      </c>
      <c r="D23" s="27" t="s">
        <v>221</v>
      </c>
      <c r="E23" s="51">
        <v>120</v>
      </c>
      <c r="F23" s="51"/>
      <c r="G23" s="87">
        <v>75</v>
      </c>
      <c r="H23" s="70" t="s">
        <v>31</v>
      </c>
      <c r="I23" s="31">
        <f>SUM(E23*75)</f>
        <v>9000</v>
      </c>
      <c r="J23" s="71"/>
      <c r="K23" s="72"/>
      <c r="N23" s="1">
        <v>75</v>
      </c>
    </row>
    <row r="24" spans="1:14" ht="15.75" customHeight="1">
      <c r="A24" s="26"/>
      <c r="B24" s="90"/>
      <c r="C24" s="27" t="s">
        <v>32</v>
      </c>
      <c r="D24" s="27" t="s">
        <v>222</v>
      </c>
      <c r="E24" s="51">
        <v>58</v>
      </c>
      <c r="F24" s="51"/>
      <c r="G24" s="87">
        <v>20</v>
      </c>
      <c r="H24" s="70" t="s">
        <v>33</v>
      </c>
      <c r="I24" s="31">
        <f>SUM(E24*20)</f>
        <v>1160</v>
      </c>
      <c r="J24" s="71"/>
      <c r="K24" s="72"/>
      <c r="N24" s="1">
        <v>20</v>
      </c>
    </row>
    <row r="25" spans="1:11" ht="23.25" customHeight="1">
      <c r="A25" s="34"/>
      <c r="B25" s="35" t="s">
        <v>11</v>
      </c>
      <c r="C25" s="35"/>
      <c r="D25" s="35"/>
      <c r="E25" s="35"/>
      <c r="F25" s="35"/>
      <c r="G25" s="37"/>
      <c r="H25" s="91"/>
      <c r="I25" s="92">
        <f>SUM(I21:I24)</f>
        <v>62810</v>
      </c>
      <c r="J25" s="93"/>
      <c r="K25" s="94">
        <f>SUM(K21:K24)</f>
        <v>0</v>
      </c>
    </row>
    <row r="26" spans="1:11" s="95" customFormat="1" ht="9.75" customHeight="1">
      <c r="A26" s="27"/>
      <c r="B26" s="27"/>
      <c r="C26" s="27"/>
      <c r="D26" s="27"/>
      <c r="E26" s="27"/>
      <c r="F26" s="27"/>
      <c r="G26" s="69"/>
      <c r="H26" s="32"/>
      <c r="I26" s="31"/>
      <c r="J26" s="71"/>
      <c r="K26" s="31"/>
    </row>
    <row r="27" spans="1:11" ht="15.75" customHeight="1">
      <c r="A27" s="53" t="s">
        <v>34</v>
      </c>
      <c r="B27" s="96" t="s">
        <v>35</v>
      </c>
      <c r="C27" s="21" t="s">
        <v>23</v>
      </c>
      <c r="D27" s="21"/>
      <c r="E27" s="21"/>
      <c r="F27" s="21"/>
      <c r="G27" s="25"/>
      <c r="H27" s="24" t="s">
        <v>25</v>
      </c>
      <c r="I27" s="22" t="s">
        <v>5</v>
      </c>
      <c r="J27" s="24" t="s">
        <v>25</v>
      </c>
      <c r="K27" s="25" t="s">
        <v>6</v>
      </c>
    </row>
    <row r="28" spans="1:11" ht="15.75" customHeight="1">
      <c r="A28" s="26"/>
      <c r="B28" s="65" t="s">
        <v>36</v>
      </c>
      <c r="C28" s="27"/>
      <c r="D28" s="27"/>
      <c r="E28" s="27"/>
      <c r="F28" s="27"/>
      <c r="G28" s="69"/>
      <c r="H28" s="97"/>
      <c r="I28" s="98"/>
      <c r="J28" s="99"/>
      <c r="K28" s="100"/>
    </row>
    <row r="29" spans="1:11" ht="15.75" customHeight="1">
      <c r="A29" s="26" t="s">
        <v>7</v>
      </c>
      <c r="B29" s="27" t="s">
        <v>37</v>
      </c>
      <c r="C29" s="27"/>
      <c r="D29" s="27"/>
      <c r="E29" s="27"/>
      <c r="F29" s="27"/>
      <c r="G29" s="66"/>
      <c r="H29" s="70" t="s">
        <v>38</v>
      </c>
      <c r="I29" s="31">
        <v>0</v>
      </c>
      <c r="J29" s="71"/>
      <c r="K29" s="72"/>
    </row>
    <row r="30" spans="1:11" ht="15.75" customHeight="1">
      <c r="A30" s="26" t="s">
        <v>8</v>
      </c>
      <c r="B30" s="27" t="s">
        <v>39</v>
      </c>
      <c r="C30" s="27"/>
      <c r="D30" s="27"/>
      <c r="E30" s="27"/>
      <c r="F30" s="27"/>
      <c r="G30" s="69"/>
      <c r="H30" s="70" t="s">
        <v>40</v>
      </c>
      <c r="I30" s="31">
        <v>0</v>
      </c>
      <c r="J30" s="71"/>
      <c r="K30" s="72"/>
    </row>
    <row r="31" spans="1:11" ht="15.75" customHeight="1">
      <c r="A31" s="26" t="s">
        <v>9</v>
      </c>
      <c r="B31" s="27" t="s">
        <v>41</v>
      </c>
      <c r="C31" s="27"/>
      <c r="D31" s="27"/>
      <c r="E31" s="27"/>
      <c r="F31" s="27"/>
      <c r="G31" s="69"/>
      <c r="H31" s="70" t="s">
        <v>42</v>
      </c>
      <c r="I31" s="31">
        <v>0</v>
      </c>
      <c r="J31" s="71"/>
      <c r="K31" s="72"/>
    </row>
    <row r="32" spans="1:11" ht="15.75" customHeight="1">
      <c r="A32" s="26" t="s">
        <v>17</v>
      </c>
      <c r="B32" s="27" t="s">
        <v>43</v>
      </c>
      <c r="C32" s="27"/>
      <c r="D32" s="27"/>
      <c r="E32" s="27"/>
      <c r="F32" s="27"/>
      <c r="G32" s="69"/>
      <c r="H32" s="70" t="s">
        <v>44</v>
      </c>
      <c r="I32" s="31">
        <v>0</v>
      </c>
      <c r="J32" s="71"/>
      <c r="K32" s="72"/>
    </row>
    <row r="33" spans="1:11" ht="15.75" customHeight="1">
      <c r="A33" s="26"/>
      <c r="B33" s="65" t="s">
        <v>45</v>
      </c>
      <c r="C33" s="27"/>
      <c r="D33" s="27"/>
      <c r="E33" s="27"/>
      <c r="F33" s="27"/>
      <c r="G33" s="69"/>
      <c r="H33" s="70"/>
      <c r="I33" s="31"/>
      <c r="J33" s="71"/>
      <c r="K33" s="72"/>
    </row>
    <row r="34" spans="1:11" ht="15.75" customHeight="1">
      <c r="A34" s="26" t="s">
        <v>7</v>
      </c>
      <c r="B34" s="27" t="s">
        <v>46</v>
      </c>
      <c r="C34" s="27"/>
      <c r="D34" s="27"/>
      <c r="E34" s="65" t="s">
        <v>47</v>
      </c>
      <c r="F34" s="65"/>
      <c r="G34" s="69"/>
      <c r="H34" s="70" t="s">
        <v>48</v>
      </c>
      <c r="I34" s="31">
        <v>0</v>
      </c>
      <c r="J34" s="71" t="s">
        <v>49</v>
      </c>
      <c r="K34" s="72">
        <v>1000</v>
      </c>
    </row>
    <row r="35" spans="1:11" ht="15.75" customHeight="1">
      <c r="A35" s="26" t="s">
        <v>8</v>
      </c>
      <c r="B35" s="27" t="s">
        <v>50</v>
      </c>
      <c r="C35" s="27"/>
      <c r="D35" s="27"/>
      <c r="E35" s="65" t="s">
        <v>47</v>
      </c>
      <c r="F35" s="65"/>
      <c r="G35" s="69"/>
      <c r="H35" s="70" t="s">
        <v>51</v>
      </c>
      <c r="I35" s="31"/>
      <c r="J35" s="71" t="s">
        <v>52</v>
      </c>
      <c r="K35" s="72">
        <v>3000</v>
      </c>
    </row>
    <row r="36" spans="1:11" ht="15.75" customHeight="1">
      <c r="A36" s="26" t="s">
        <v>9</v>
      </c>
      <c r="B36" s="27" t="s">
        <v>53</v>
      </c>
      <c r="C36" s="27"/>
      <c r="D36" s="27"/>
      <c r="E36" s="65"/>
      <c r="F36" s="65"/>
      <c r="G36" s="69"/>
      <c r="H36" s="70" t="s">
        <v>54</v>
      </c>
      <c r="I36" s="31"/>
      <c r="J36" s="71" t="s">
        <v>55</v>
      </c>
      <c r="K36" s="72">
        <v>1500</v>
      </c>
    </row>
    <row r="37" spans="1:11" ht="15.75" customHeight="1">
      <c r="A37" s="26" t="s">
        <v>17</v>
      </c>
      <c r="B37" s="27" t="s">
        <v>56</v>
      </c>
      <c r="C37" s="27"/>
      <c r="D37" s="27"/>
      <c r="E37" s="27"/>
      <c r="F37" s="27"/>
      <c r="G37" s="69"/>
      <c r="H37" s="70" t="s">
        <v>57</v>
      </c>
      <c r="I37" s="31"/>
      <c r="J37" s="71" t="s">
        <v>58</v>
      </c>
      <c r="K37" s="72">
        <v>500</v>
      </c>
    </row>
    <row r="38" spans="1:11" ht="15.75" customHeight="1">
      <c r="A38" s="26" t="s">
        <v>19</v>
      </c>
      <c r="B38" s="27" t="s">
        <v>59</v>
      </c>
      <c r="C38" s="27"/>
      <c r="D38" s="27"/>
      <c r="E38" s="27"/>
      <c r="F38" s="27"/>
      <c r="G38" s="69"/>
      <c r="H38" s="70" t="s">
        <v>60</v>
      </c>
      <c r="I38" s="31"/>
      <c r="J38" s="71" t="s">
        <v>61</v>
      </c>
      <c r="K38" s="72">
        <v>500</v>
      </c>
    </row>
    <row r="39" spans="1:11" ht="15.75" customHeight="1">
      <c r="A39" s="26" t="s">
        <v>62</v>
      </c>
      <c r="B39" s="27" t="s">
        <v>63</v>
      </c>
      <c r="C39" s="27" t="s">
        <v>64</v>
      </c>
      <c r="D39" s="27"/>
      <c r="E39" s="27"/>
      <c r="F39" s="27"/>
      <c r="G39" s="69"/>
      <c r="H39" s="70" t="s">
        <v>65</v>
      </c>
      <c r="I39" s="31"/>
      <c r="J39" s="71" t="s">
        <v>66</v>
      </c>
      <c r="K39" s="72">
        <v>1000</v>
      </c>
    </row>
    <row r="40" spans="1:11" ht="15.75" customHeight="1">
      <c r="A40" s="26"/>
      <c r="B40" s="27" t="s">
        <v>67</v>
      </c>
      <c r="C40" s="27" t="s">
        <v>68</v>
      </c>
      <c r="D40" s="27"/>
      <c r="E40" s="27"/>
      <c r="F40" s="27"/>
      <c r="G40" s="69"/>
      <c r="H40" s="70" t="s">
        <v>69</v>
      </c>
      <c r="I40" s="31"/>
      <c r="J40" s="71" t="s">
        <v>70</v>
      </c>
      <c r="K40" s="72">
        <v>1000</v>
      </c>
    </row>
    <row r="41" spans="1:11" ht="15.75" customHeight="1">
      <c r="A41" s="26"/>
      <c r="B41" s="27" t="s">
        <v>71</v>
      </c>
      <c r="C41" s="27" t="s">
        <v>72</v>
      </c>
      <c r="D41" s="27"/>
      <c r="E41" s="27"/>
      <c r="F41" s="27"/>
      <c r="G41" s="69"/>
      <c r="H41" s="70" t="s">
        <v>73</v>
      </c>
      <c r="I41" s="31"/>
      <c r="J41" s="71" t="s">
        <v>74</v>
      </c>
      <c r="K41" s="72">
        <v>1000</v>
      </c>
    </row>
    <row r="42" spans="1:11" ht="15.75" customHeight="1">
      <c r="A42" s="26"/>
      <c r="B42" s="27"/>
      <c r="C42" s="27" t="s">
        <v>75</v>
      </c>
      <c r="D42" s="27"/>
      <c r="E42" s="27"/>
      <c r="F42" s="27"/>
      <c r="G42" s="69"/>
      <c r="H42" s="70" t="s">
        <v>76</v>
      </c>
      <c r="I42" s="31"/>
      <c r="J42" s="71" t="s">
        <v>77</v>
      </c>
      <c r="K42" s="72">
        <v>3000</v>
      </c>
    </row>
    <row r="43" spans="1:11" ht="15.75" customHeight="1">
      <c r="A43" s="26"/>
      <c r="B43" s="27"/>
      <c r="C43" s="27" t="s">
        <v>78</v>
      </c>
      <c r="D43" s="27"/>
      <c r="E43" s="27"/>
      <c r="F43" s="27"/>
      <c r="G43" s="69"/>
      <c r="H43" s="70" t="s">
        <v>79</v>
      </c>
      <c r="I43" s="31"/>
      <c r="J43" s="71" t="s">
        <v>80</v>
      </c>
      <c r="K43" s="72">
        <v>1000</v>
      </c>
    </row>
    <row r="44" spans="1:11" ht="15.75" customHeight="1">
      <c r="A44" s="26"/>
      <c r="B44" s="27"/>
      <c r="C44" s="27" t="s">
        <v>81</v>
      </c>
      <c r="D44" s="27"/>
      <c r="E44" s="27"/>
      <c r="F44" s="27"/>
      <c r="G44" s="69"/>
      <c r="H44" s="70" t="s">
        <v>82</v>
      </c>
      <c r="I44" s="31"/>
      <c r="J44" s="71" t="s">
        <v>83</v>
      </c>
      <c r="K44" s="72">
        <v>7000</v>
      </c>
    </row>
    <row r="45" spans="1:11" ht="15.75" customHeight="1">
      <c r="A45" s="26"/>
      <c r="B45" s="27"/>
      <c r="C45" s="27" t="s">
        <v>84</v>
      </c>
      <c r="D45" s="27"/>
      <c r="E45" s="27" t="s">
        <v>238</v>
      </c>
      <c r="F45" s="27">
        <v>12</v>
      </c>
      <c r="G45" s="69"/>
      <c r="H45" s="70" t="s">
        <v>85</v>
      </c>
      <c r="I45" s="31"/>
      <c r="J45" s="71" t="s">
        <v>86</v>
      </c>
      <c r="K45" s="72">
        <v>3000</v>
      </c>
    </row>
    <row r="46" spans="1:11" ht="15.75" customHeight="1">
      <c r="A46" s="26"/>
      <c r="B46" s="27"/>
      <c r="C46" s="27" t="s">
        <v>87</v>
      </c>
      <c r="D46" s="27"/>
      <c r="E46" s="27" t="s">
        <v>238</v>
      </c>
      <c r="F46" s="27">
        <v>16</v>
      </c>
      <c r="G46" s="69"/>
      <c r="H46" s="70" t="s">
        <v>88</v>
      </c>
      <c r="I46" s="31"/>
      <c r="J46" s="71" t="s">
        <v>89</v>
      </c>
      <c r="K46" s="72">
        <v>4000</v>
      </c>
    </row>
    <row r="47" spans="1:11" ht="15.75" customHeight="1">
      <c r="A47" s="26"/>
      <c r="B47" s="27"/>
      <c r="C47" s="27" t="s">
        <v>239</v>
      </c>
      <c r="D47" s="27"/>
      <c r="E47" s="27" t="s">
        <v>238</v>
      </c>
      <c r="F47" s="27">
        <v>24</v>
      </c>
      <c r="G47" s="69"/>
      <c r="H47" s="70" t="s">
        <v>91</v>
      </c>
      <c r="I47" s="31"/>
      <c r="J47" s="71" t="s">
        <v>92</v>
      </c>
      <c r="K47" s="72">
        <v>6000</v>
      </c>
    </row>
    <row r="48" spans="1:11" ht="12.75">
      <c r="A48" s="26"/>
      <c r="B48" s="27"/>
      <c r="C48" s="27" t="s">
        <v>93</v>
      </c>
      <c r="D48" s="95"/>
      <c r="E48" s="95" t="s">
        <v>90</v>
      </c>
      <c r="F48" s="95"/>
      <c r="G48" s="101"/>
      <c r="H48" s="70" t="s">
        <v>94</v>
      </c>
      <c r="I48" s="31"/>
      <c r="J48" s="71" t="s">
        <v>95</v>
      </c>
      <c r="K48" s="106">
        <v>1900</v>
      </c>
    </row>
    <row r="49" spans="1:11" ht="23.25" customHeight="1">
      <c r="A49" s="34"/>
      <c r="B49" s="35" t="s">
        <v>11</v>
      </c>
      <c r="C49" s="35"/>
      <c r="D49" s="35"/>
      <c r="E49" s="35"/>
      <c r="F49" s="35"/>
      <c r="G49" s="37"/>
      <c r="H49" s="91"/>
      <c r="I49" s="92">
        <f>SUM(I29:I39)</f>
        <v>0</v>
      </c>
      <c r="J49" s="93"/>
      <c r="K49" s="94">
        <f>SUM(K29:K48)</f>
        <v>35400</v>
      </c>
    </row>
    <row r="50" spans="1:11" s="95" customFormat="1" ht="9.75" customHeight="1">
      <c r="A50" s="27"/>
      <c r="B50" s="27"/>
      <c r="C50" s="27"/>
      <c r="D50" s="27"/>
      <c r="E50" s="27"/>
      <c r="F50" s="27"/>
      <c r="G50" s="69"/>
      <c r="H50" s="32"/>
      <c r="I50" s="31"/>
      <c r="J50" s="71"/>
      <c r="K50" s="31"/>
    </row>
    <row r="51" spans="1:11" ht="15.75" customHeight="1">
      <c r="A51" s="53" t="s">
        <v>96</v>
      </c>
      <c r="B51" s="96" t="s">
        <v>97</v>
      </c>
      <c r="C51" s="21" t="s">
        <v>98</v>
      </c>
      <c r="D51" s="21"/>
      <c r="E51" s="21"/>
      <c r="F51" s="21"/>
      <c r="G51" s="22" t="s">
        <v>99</v>
      </c>
      <c r="H51" s="24" t="s">
        <v>25</v>
      </c>
      <c r="I51" s="22" t="s">
        <v>5</v>
      </c>
      <c r="J51" s="24" t="s">
        <v>25</v>
      </c>
      <c r="K51" s="25" t="s">
        <v>6</v>
      </c>
    </row>
    <row r="52" spans="1:11" ht="15.75" customHeight="1">
      <c r="A52" s="26"/>
      <c r="B52" s="102" t="s">
        <v>100</v>
      </c>
      <c r="C52" s="27"/>
      <c r="D52" s="27"/>
      <c r="E52" s="27"/>
      <c r="F52" s="27"/>
      <c r="G52" s="69"/>
      <c r="H52" s="70"/>
      <c r="I52" s="31"/>
      <c r="J52" s="32"/>
      <c r="K52" s="72"/>
    </row>
    <row r="53" spans="1:11" ht="15.75" customHeight="1">
      <c r="A53" s="26"/>
      <c r="B53" s="27" t="s">
        <v>101</v>
      </c>
      <c r="C53" s="27" t="s">
        <v>102</v>
      </c>
      <c r="D53" s="27" t="s">
        <v>103</v>
      </c>
      <c r="E53" s="27" t="s">
        <v>104</v>
      </c>
      <c r="F53" s="27" t="s">
        <v>105</v>
      </c>
      <c r="G53" s="69">
        <v>24</v>
      </c>
      <c r="H53" s="70" t="s">
        <v>106</v>
      </c>
      <c r="I53" s="31"/>
      <c r="J53" s="32" t="s">
        <v>107</v>
      </c>
      <c r="K53" s="72">
        <v>1500</v>
      </c>
    </row>
    <row r="54" spans="1:11" ht="15.75" customHeight="1">
      <c r="A54" s="26"/>
      <c r="B54" s="27" t="s">
        <v>101</v>
      </c>
      <c r="C54" s="27" t="s">
        <v>108</v>
      </c>
      <c r="D54" s="27" t="s">
        <v>103</v>
      </c>
      <c r="E54" s="27" t="s">
        <v>104</v>
      </c>
      <c r="F54" s="27" t="s">
        <v>109</v>
      </c>
      <c r="G54" s="69">
        <v>24</v>
      </c>
      <c r="H54" s="70" t="s">
        <v>110</v>
      </c>
      <c r="I54" s="31"/>
      <c r="J54" s="32" t="s">
        <v>111</v>
      </c>
      <c r="K54" s="72">
        <v>1500</v>
      </c>
    </row>
    <row r="55" spans="1:11" ht="15.75" customHeight="1">
      <c r="A55" s="26"/>
      <c r="B55" s="27" t="s">
        <v>101</v>
      </c>
      <c r="C55" s="27" t="s">
        <v>112</v>
      </c>
      <c r="D55" s="27" t="s">
        <v>103</v>
      </c>
      <c r="E55" s="27" t="s">
        <v>104</v>
      </c>
      <c r="F55" s="27" t="s">
        <v>113</v>
      </c>
      <c r="G55" s="69">
        <v>24</v>
      </c>
      <c r="H55" s="70" t="s">
        <v>114</v>
      </c>
      <c r="I55" s="31"/>
      <c r="J55" s="32" t="s">
        <v>115</v>
      </c>
      <c r="K55" s="72">
        <v>1500</v>
      </c>
    </row>
    <row r="56" spans="1:11" ht="15.75" customHeight="1">
      <c r="A56" s="26"/>
      <c r="B56" s="27" t="s">
        <v>101</v>
      </c>
      <c r="C56" s="27" t="s">
        <v>116</v>
      </c>
      <c r="D56" s="27" t="s">
        <v>103</v>
      </c>
      <c r="E56" s="27" t="s">
        <v>104</v>
      </c>
      <c r="F56" s="27" t="s">
        <v>117</v>
      </c>
      <c r="G56" s="69">
        <v>24</v>
      </c>
      <c r="H56" s="70" t="s">
        <v>118</v>
      </c>
      <c r="I56" s="31"/>
      <c r="J56" s="32" t="s">
        <v>119</v>
      </c>
      <c r="K56" s="72">
        <v>1500</v>
      </c>
    </row>
    <row r="57" spans="1:11" ht="15.75" customHeight="1">
      <c r="A57" s="26"/>
      <c r="B57" s="27" t="s">
        <v>101</v>
      </c>
      <c r="C57" s="27" t="s">
        <v>120</v>
      </c>
      <c r="D57" s="27" t="s">
        <v>103</v>
      </c>
      <c r="E57" s="27" t="s">
        <v>104</v>
      </c>
      <c r="F57" s="27" t="s">
        <v>121</v>
      </c>
      <c r="G57" s="69">
        <v>24</v>
      </c>
      <c r="H57" s="70" t="s">
        <v>122</v>
      </c>
      <c r="I57" s="31"/>
      <c r="J57" s="32" t="s">
        <v>123</v>
      </c>
      <c r="K57" s="72">
        <v>1500</v>
      </c>
    </row>
    <row r="58" spans="1:11" ht="15.75" customHeight="1">
      <c r="A58" s="26"/>
      <c r="B58" s="102" t="s">
        <v>124</v>
      </c>
      <c r="C58" s="27"/>
      <c r="D58" s="27"/>
      <c r="E58" s="27"/>
      <c r="F58" s="27"/>
      <c r="G58" s="69"/>
      <c r="H58" s="70"/>
      <c r="I58" s="31"/>
      <c r="J58" s="32"/>
      <c r="K58" s="72"/>
    </row>
    <row r="59" spans="1:11" ht="15.75" customHeight="1">
      <c r="A59" s="26"/>
      <c r="B59" s="27" t="s">
        <v>125</v>
      </c>
      <c r="C59" s="27" t="s">
        <v>126</v>
      </c>
      <c r="D59" s="27" t="s">
        <v>127</v>
      </c>
      <c r="E59" s="27" t="s">
        <v>128</v>
      </c>
      <c r="F59" s="27" t="s">
        <v>129</v>
      </c>
      <c r="G59" s="69">
        <v>18</v>
      </c>
      <c r="H59" s="70" t="s">
        <v>130</v>
      </c>
      <c r="I59" s="31"/>
      <c r="J59" s="32" t="s">
        <v>131</v>
      </c>
      <c r="K59" s="72">
        <v>6000</v>
      </c>
    </row>
    <row r="60" spans="1:11" ht="15.75" customHeight="1">
      <c r="A60" s="26"/>
      <c r="B60" s="27" t="s">
        <v>224</v>
      </c>
      <c r="C60" s="27" t="s">
        <v>132</v>
      </c>
      <c r="D60" s="27"/>
      <c r="E60" s="27"/>
      <c r="F60" s="27" t="s">
        <v>129</v>
      </c>
      <c r="G60" s="69"/>
      <c r="H60" s="70" t="s">
        <v>133</v>
      </c>
      <c r="I60" s="31"/>
      <c r="J60" s="32" t="s">
        <v>134</v>
      </c>
      <c r="K60" s="72">
        <v>1000</v>
      </c>
    </row>
    <row r="61" spans="1:11" ht="15.75" customHeight="1">
      <c r="A61" s="26"/>
      <c r="B61" s="27" t="s">
        <v>225</v>
      </c>
      <c r="C61" s="27" t="s">
        <v>132</v>
      </c>
      <c r="D61" s="27" t="s">
        <v>103</v>
      </c>
      <c r="E61" s="27" t="s">
        <v>128</v>
      </c>
      <c r="F61" s="27" t="s">
        <v>129</v>
      </c>
      <c r="G61" s="69">
        <v>24</v>
      </c>
      <c r="H61" s="70" t="s">
        <v>139</v>
      </c>
      <c r="I61" s="31"/>
      <c r="J61" s="32" t="s">
        <v>140</v>
      </c>
      <c r="K61" s="72">
        <v>3000</v>
      </c>
    </row>
    <row r="62" spans="1:11" ht="15.75" customHeight="1">
      <c r="A62" s="26"/>
      <c r="B62" s="27" t="s">
        <v>240</v>
      </c>
      <c r="C62" s="27" t="s">
        <v>241</v>
      </c>
      <c r="D62" s="27" t="s">
        <v>103</v>
      </c>
      <c r="E62" s="27" t="s">
        <v>128</v>
      </c>
      <c r="F62" s="27"/>
      <c r="G62" s="69">
        <v>6</v>
      </c>
      <c r="H62" s="70" t="s">
        <v>242</v>
      </c>
      <c r="I62" s="31"/>
      <c r="J62" s="32" t="s">
        <v>243</v>
      </c>
      <c r="K62" s="72">
        <v>500</v>
      </c>
    </row>
    <row r="63" spans="1:11" ht="15.75" customHeight="1">
      <c r="A63" s="26"/>
      <c r="B63" s="102" t="s">
        <v>135</v>
      </c>
      <c r="C63" s="27"/>
      <c r="D63" s="27"/>
      <c r="E63" s="27"/>
      <c r="F63" s="27"/>
      <c r="G63" s="69"/>
      <c r="H63" s="70"/>
      <c r="I63" s="31"/>
      <c r="J63" s="32"/>
      <c r="K63" s="72"/>
    </row>
    <row r="64" spans="1:11" ht="15.75" customHeight="1">
      <c r="A64" s="26"/>
      <c r="B64" s="27" t="s">
        <v>136</v>
      </c>
      <c r="C64" s="27" t="s">
        <v>137</v>
      </c>
      <c r="D64" s="27" t="s">
        <v>103</v>
      </c>
      <c r="E64" s="27" t="s">
        <v>128</v>
      </c>
      <c r="F64" s="27" t="s">
        <v>138</v>
      </c>
      <c r="G64" s="69">
        <v>18</v>
      </c>
      <c r="H64" s="70" t="s">
        <v>141</v>
      </c>
      <c r="I64" s="31"/>
      <c r="J64" s="32" t="s">
        <v>142</v>
      </c>
      <c r="K64" s="72">
        <v>2500</v>
      </c>
    </row>
    <row r="65" spans="1:11" ht="15.75" customHeight="1">
      <c r="A65" s="26"/>
      <c r="B65" s="27" t="s">
        <v>223</v>
      </c>
      <c r="C65" s="27" t="s">
        <v>137</v>
      </c>
      <c r="D65" s="27" t="s">
        <v>103</v>
      </c>
      <c r="E65" s="27" t="s">
        <v>128</v>
      </c>
      <c r="F65" s="27" t="s">
        <v>129</v>
      </c>
      <c r="G65" s="69">
        <v>18</v>
      </c>
      <c r="H65" s="70" t="s">
        <v>145</v>
      </c>
      <c r="I65" s="31"/>
      <c r="J65" s="32" t="s">
        <v>146</v>
      </c>
      <c r="K65" s="72">
        <v>1000</v>
      </c>
    </row>
    <row r="66" spans="1:11" ht="15.75" customHeight="1">
      <c r="A66" s="26"/>
      <c r="B66" s="102" t="s">
        <v>143</v>
      </c>
      <c r="C66" s="27"/>
      <c r="D66" s="27"/>
      <c r="E66" s="27"/>
      <c r="F66" s="27"/>
      <c r="G66" s="69"/>
      <c r="H66" s="70"/>
      <c r="I66" s="31"/>
      <c r="J66" s="32"/>
      <c r="K66" s="72"/>
    </row>
    <row r="67" spans="1:11" ht="15.75" customHeight="1">
      <c r="A67" s="26"/>
      <c r="B67" s="27" t="s">
        <v>144</v>
      </c>
      <c r="C67" s="27" t="s">
        <v>137</v>
      </c>
      <c r="D67" s="27" t="s">
        <v>103</v>
      </c>
      <c r="E67" s="27" t="s">
        <v>128</v>
      </c>
      <c r="F67" s="27" t="s">
        <v>105</v>
      </c>
      <c r="G67" s="69">
        <v>18</v>
      </c>
      <c r="H67" s="70" t="s">
        <v>148</v>
      </c>
      <c r="I67" s="31"/>
      <c r="J67" s="32" t="s">
        <v>149</v>
      </c>
      <c r="K67" s="72">
        <v>1500</v>
      </c>
    </row>
    <row r="68" spans="1:11" ht="15.75" customHeight="1">
      <c r="A68" s="26"/>
      <c r="B68" s="27" t="s">
        <v>147</v>
      </c>
      <c r="C68" s="27" t="s">
        <v>137</v>
      </c>
      <c r="D68" s="27" t="s">
        <v>103</v>
      </c>
      <c r="E68" s="27" t="s">
        <v>128</v>
      </c>
      <c r="F68" s="27" t="s">
        <v>105</v>
      </c>
      <c r="G68" s="69">
        <v>18</v>
      </c>
      <c r="H68" s="70" t="s">
        <v>151</v>
      </c>
      <c r="I68" s="31"/>
      <c r="J68" s="32" t="s">
        <v>152</v>
      </c>
      <c r="K68" s="72">
        <v>1500</v>
      </c>
    </row>
    <row r="69" spans="1:11" ht="15.75" customHeight="1">
      <c r="A69" s="26"/>
      <c r="B69" s="27" t="s">
        <v>150</v>
      </c>
      <c r="C69" s="27" t="s">
        <v>137</v>
      </c>
      <c r="D69" s="27" t="s">
        <v>103</v>
      </c>
      <c r="E69" s="27" t="s">
        <v>128</v>
      </c>
      <c r="F69" s="27" t="s">
        <v>105</v>
      </c>
      <c r="G69" s="69">
        <v>18</v>
      </c>
      <c r="H69" s="70" t="s">
        <v>155</v>
      </c>
      <c r="I69" s="31"/>
      <c r="J69" s="32" t="s">
        <v>156</v>
      </c>
      <c r="K69" s="72">
        <v>1500</v>
      </c>
    </row>
    <row r="70" spans="1:11" ht="15.75" customHeight="1">
      <c r="A70" s="26"/>
      <c r="B70" s="102" t="s">
        <v>153</v>
      </c>
      <c r="C70" s="27"/>
      <c r="D70" s="27"/>
      <c r="E70" s="27"/>
      <c r="F70" s="27"/>
      <c r="G70" s="69"/>
      <c r="H70" s="70"/>
      <c r="I70" s="31"/>
      <c r="J70" s="32"/>
      <c r="K70" s="72"/>
    </row>
    <row r="71" spans="1:11" ht="15.75" customHeight="1">
      <c r="A71" s="26"/>
      <c r="B71" s="27" t="s">
        <v>154</v>
      </c>
      <c r="C71" s="27"/>
      <c r="D71" s="27"/>
      <c r="E71" s="27"/>
      <c r="F71" s="27"/>
      <c r="G71" s="69"/>
      <c r="H71" s="70" t="s">
        <v>158</v>
      </c>
      <c r="I71" s="31"/>
      <c r="J71" s="32" t="s">
        <v>159</v>
      </c>
      <c r="K71" s="72">
        <v>4000</v>
      </c>
    </row>
    <row r="72" spans="1:11" ht="15.75" customHeight="1">
      <c r="A72" s="26"/>
      <c r="B72" s="27" t="s">
        <v>157</v>
      </c>
      <c r="C72" s="27"/>
      <c r="D72" s="27"/>
      <c r="E72" s="27"/>
      <c r="F72" s="27"/>
      <c r="G72" s="69"/>
      <c r="H72" s="70" t="s">
        <v>226</v>
      </c>
      <c r="I72" s="31"/>
      <c r="J72" s="32" t="s">
        <v>227</v>
      </c>
      <c r="K72" s="72">
        <v>500</v>
      </c>
    </row>
    <row r="73" spans="1:11" ht="15.75" customHeight="1">
      <c r="A73" s="26"/>
      <c r="B73" s="102" t="s">
        <v>160</v>
      </c>
      <c r="C73" s="27"/>
      <c r="D73" s="27"/>
      <c r="E73" s="27"/>
      <c r="F73" s="27"/>
      <c r="G73" s="69"/>
      <c r="H73" s="70"/>
      <c r="I73" s="31"/>
      <c r="J73" s="32"/>
      <c r="K73" s="72"/>
    </row>
    <row r="74" spans="1:11" ht="15.75" customHeight="1">
      <c r="A74" s="26"/>
      <c r="B74" s="27" t="s">
        <v>236</v>
      </c>
      <c r="C74" s="27"/>
      <c r="D74" s="27"/>
      <c r="E74" s="65"/>
      <c r="F74" s="65"/>
      <c r="G74" s="29"/>
      <c r="H74" s="70" t="s">
        <v>228</v>
      </c>
      <c r="I74" s="31">
        <v>30000</v>
      </c>
      <c r="J74" s="32" t="s">
        <v>229</v>
      </c>
      <c r="K74" s="72">
        <v>30000</v>
      </c>
    </row>
    <row r="75" spans="1:11" ht="15.75" customHeight="1">
      <c r="A75" s="26"/>
      <c r="B75" s="27" t="s">
        <v>161</v>
      </c>
      <c r="C75" s="27"/>
      <c r="D75" s="27"/>
      <c r="E75" s="65"/>
      <c r="F75" s="65"/>
      <c r="G75" s="29"/>
      <c r="H75" s="70" t="s">
        <v>230</v>
      </c>
      <c r="I75" s="31"/>
      <c r="J75" s="32" t="s">
        <v>231</v>
      </c>
      <c r="K75" s="72"/>
    </row>
    <row r="76" spans="1:11" ht="15.75" customHeight="1">
      <c r="A76" s="26"/>
      <c r="B76" s="27" t="s">
        <v>162</v>
      </c>
      <c r="C76" s="27"/>
      <c r="D76" s="27"/>
      <c r="E76" s="65"/>
      <c r="F76" s="65"/>
      <c r="G76" s="29"/>
      <c r="H76" s="70" t="s">
        <v>232</v>
      </c>
      <c r="I76" s="31"/>
      <c r="J76" s="32" t="s">
        <v>233</v>
      </c>
      <c r="K76" s="72"/>
    </row>
    <row r="77" spans="1:11" ht="15.75" customHeight="1">
      <c r="A77" s="26"/>
      <c r="B77" s="27" t="s">
        <v>163</v>
      </c>
      <c r="C77" s="27"/>
      <c r="D77" s="27"/>
      <c r="E77" s="27"/>
      <c r="F77" s="27"/>
      <c r="G77" s="69"/>
      <c r="H77" s="70" t="s">
        <v>234</v>
      </c>
      <c r="I77" s="103"/>
      <c r="J77" s="32" t="s">
        <v>235</v>
      </c>
      <c r="K77" s="72"/>
    </row>
    <row r="78" spans="1:11" ht="23.25" customHeight="1">
      <c r="A78" s="34"/>
      <c r="B78" s="35" t="s">
        <v>11</v>
      </c>
      <c r="C78" s="35"/>
      <c r="D78" s="35"/>
      <c r="E78" s="35"/>
      <c r="F78" s="35"/>
      <c r="G78" s="37"/>
      <c r="H78" s="91"/>
      <c r="I78" s="92">
        <f>SUM(I55:I77)</f>
        <v>30000</v>
      </c>
      <c r="J78" s="93"/>
      <c r="K78" s="94">
        <f>SUM(K53:K77)</f>
        <v>60500</v>
      </c>
    </row>
    <row r="79" spans="1:11" s="95" customFormat="1" ht="9.75" customHeight="1">
      <c r="A79" s="27"/>
      <c r="B79" s="27"/>
      <c r="C79" s="27"/>
      <c r="D79" s="27"/>
      <c r="E79" s="27"/>
      <c r="F79" s="27"/>
      <c r="G79" s="69"/>
      <c r="H79" s="32"/>
      <c r="I79" s="31"/>
      <c r="J79" s="71"/>
      <c r="K79" s="31"/>
    </row>
    <row r="80" spans="1:11" ht="15.75" customHeight="1">
      <c r="A80" s="53" t="s">
        <v>164</v>
      </c>
      <c r="B80" s="96" t="s">
        <v>165</v>
      </c>
      <c r="C80" s="21" t="s">
        <v>166</v>
      </c>
      <c r="D80" s="21"/>
      <c r="E80" s="21"/>
      <c r="F80" s="21"/>
      <c r="G80" s="22" t="s">
        <v>99</v>
      </c>
      <c r="H80" s="24" t="s">
        <v>25</v>
      </c>
      <c r="I80" s="22" t="s">
        <v>5</v>
      </c>
      <c r="J80" s="24" t="s">
        <v>25</v>
      </c>
      <c r="K80" s="25" t="s">
        <v>6</v>
      </c>
    </row>
    <row r="81" spans="1:11" ht="15.75" customHeight="1">
      <c r="A81" s="26"/>
      <c r="B81" s="102" t="s">
        <v>167</v>
      </c>
      <c r="C81" s="27"/>
      <c r="D81" s="27" t="s">
        <v>127</v>
      </c>
      <c r="E81" s="104" t="s">
        <v>128</v>
      </c>
      <c r="F81" s="27"/>
      <c r="G81" s="69"/>
      <c r="H81" s="70" t="s">
        <v>168</v>
      </c>
      <c r="I81" s="31"/>
      <c r="J81" s="71" t="s">
        <v>169</v>
      </c>
      <c r="K81" s="105">
        <f>SUM(K82:K86)</f>
        <v>7000</v>
      </c>
    </row>
    <row r="82" spans="1:11" ht="15.75" customHeight="1">
      <c r="A82" s="26"/>
      <c r="B82" s="27" t="s">
        <v>170</v>
      </c>
      <c r="C82" s="27"/>
      <c r="D82" s="27"/>
      <c r="E82" s="27"/>
      <c r="F82" s="27"/>
      <c r="G82" s="69"/>
      <c r="H82" s="70"/>
      <c r="I82" s="31"/>
      <c r="J82" s="71"/>
      <c r="K82" s="72">
        <v>2000</v>
      </c>
    </row>
    <row r="83" spans="1:11" ht="15.75" customHeight="1">
      <c r="A83" s="26"/>
      <c r="B83" s="27" t="s">
        <v>171</v>
      </c>
      <c r="C83" s="27"/>
      <c r="D83" s="27"/>
      <c r="E83" s="27"/>
      <c r="F83" s="27"/>
      <c r="G83" s="69"/>
      <c r="H83" s="70"/>
      <c r="I83" s="31"/>
      <c r="J83" s="71"/>
      <c r="K83" s="72">
        <v>3000</v>
      </c>
    </row>
    <row r="84" spans="1:11" ht="15.75" customHeight="1">
      <c r="A84" s="26"/>
      <c r="B84" s="27" t="s">
        <v>172</v>
      </c>
      <c r="C84" s="27"/>
      <c r="D84" s="27"/>
      <c r="E84" s="27"/>
      <c r="F84" s="27"/>
      <c r="G84" s="69"/>
      <c r="H84" s="70"/>
      <c r="I84" s="31"/>
      <c r="J84" s="71"/>
      <c r="K84" s="72">
        <v>600</v>
      </c>
    </row>
    <row r="85" spans="1:11" ht="15.75" customHeight="1">
      <c r="A85" s="26"/>
      <c r="B85" s="27" t="s">
        <v>173</v>
      </c>
      <c r="C85" s="27"/>
      <c r="D85" s="27"/>
      <c r="E85" s="27"/>
      <c r="F85" s="27"/>
      <c r="G85" s="69"/>
      <c r="H85" s="70"/>
      <c r="I85" s="31"/>
      <c r="J85" s="71"/>
      <c r="K85" s="72">
        <v>800</v>
      </c>
    </row>
    <row r="86" spans="1:11" ht="15.75" customHeight="1">
      <c r="A86" s="26"/>
      <c r="B86" s="27" t="s">
        <v>174</v>
      </c>
      <c r="C86" s="27"/>
      <c r="D86" s="27"/>
      <c r="E86" s="27"/>
      <c r="F86" s="27"/>
      <c r="G86" s="69"/>
      <c r="H86" s="70"/>
      <c r="I86" s="31"/>
      <c r="J86" s="71"/>
      <c r="K86" s="72">
        <v>600</v>
      </c>
    </row>
    <row r="87" spans="1:11" ht="15.75" customHeight="1">
      <c r="A87" s="26"/>
      <c r="B87" s="102" t="s">
        <v>175</v>
      </c>
      <c r="C87" s="27"/>
      <c r="D87" s="27" t="s">
        <v>176</v>
      </c>
      <c r="E87" s="104" t="s">
        <v>177</v>
      </c>
      <c r="F87" s="27"/>
      <c r="G87" s="69"/>
      <c r="H87" s="70" t="s">
        <v>178</v>
      </c>
      <c r="I87" s="31"/>
      <c r="J87" s="71" t="s">
        <v>179</v>
      </c>
      <c r="K87" s="105">
        <v>3100</v>
      </c>
    </row>
    <row r="88" spans="1:11" ht="15.75" customHeight="1">
      <c r="A88" s="26"/>
      <c r="B88" s="27" t="s">
        <v>170</v>
      </c>
      <c r="C88" s="27"/>
      <c r="D88" s="27"/>
      <c r="E88" s="27"/>
      <c r="F88" s="27"/>
      <c r="G88" s="69"/>
      <c r="H88" s="70"/>
      <c r="I88" s="31"/>
      <c r="J88" s="71"/>
      <c r="K88" s="72">
        <v>500</v>
      </c>
    </row>
    <row r="89" spans="1:11" ht="15.75" customHeight="1">
      <c r="A89" s="26"/>
      <c r="B89" s="27" t="s">
        <v>171</v>
      </c>
      <c r="C89" s="27"/>
      <c r="D89" s="27"/>
      <c r="E89" s="27"/>
      <c r="F89" s="27"/>
      <c r="G89" s="69"/>
      <c r="H89" s="70"/>
      <c r="I89" s="31"/>
      <c r="J89" s="71"/>
      <c r="K89" s="72">
        <v>1500</v>
      </c>
    </row>
    <row r="90" spans="1:11" ht="15.75" customHeight="1">
      <c r="A90" s="26"/>
      <c r="B90" s="27" t="s">
        <v>172</v>
      </c>
      <c r="C90" s="27"/>
      <c r="D90" s="27"/>
      <c r="E90" s="27"/>
      <c r="F90" s="27"/>
      <c r="G90" s="69"/>
      <c r="H90" s="70"/>
      <c r="I90" s="31"/>
      <c r="J90" s="71"/>
      <c r="K90" s="72">
        <v>500</v>
      </c>
    </row>
    <row r="91" spans="1:11" ht="15.75" customHeight="1">
      <c r="A91" s="26"/>
      <c r="B91" s="27" t="s">
        <v>244</v>
      </c>
      <c r="C91" s="27"/>
      <c r="D91" s="27"/>
      <c r="E91" s="27"/>
      <c r="F91" s="27"/>
      <c r="G91" s="69"/>
      <c r="H91" s="70"/>
      <c r="I91" s="31"/>
      <c r="J91" s="71"/>
      <c r="K91" s="72">
        <v>600</v>
      </c>
    </row>
    <row r="92" spans="1:11" ht="15.75" customHeight="1">
      <c r="A92" s="26"/>
      <c r="B92" s="102" t="s">
        <v>180</v>
      </c>
      <c r="C92" s="27"/>
      <c r="D92" s="27" t="s">
        <v>176</v>
      </c>
      <c r="E92" s="104" t="s">
        <v>128</v>
      </c>
      <c r="F92" s="27"/>
      <c r="G92" s="69"/>
      <c r="H92" s="70" t="s">
        <v>181</v>
      </c>
      <c r="I92" s="31"/>
      <c r="J92" s="71" t="s">
        <v>182</v>
      </c>
      <c r="K92" s="105">
        <v>3100</v>
      </c>
    </row>
    <row r="93" spans="1:11" ht="15.75" customHeight="1">
      <c r="A93" s="26"/>
      <c r="B93" s="27" t="s">
        <v>170</v>
      </c>
      <c r="C93" s="27"/>
      <c r="D93" s="27"/>
      <c r="E93" s="27"/>
      <c r="F93" s="27"/>
      <c r="G93" s="69"/>
      <c r="H93" s="70"/>
      <c r="I93" s="31"/>
      <c r="J93" s="71"/>
      <c r="K93" s="72">
        <v>500</v>
      </c>
    </row>
    <row r="94" spans="1:11" ht="15.75" customHeight="1">
      <c r="A94" s="26"/>
      <c r="B94" s="27" t="s">
        <v>171</v>
      </c>
      <c r="C94" s="27"/>
      <c r="D94" s="27"/>
      <c r="E94" s="27"/>
      <c r="F94" s="27"/>
      <c r="G94" s="69"/>
      <c r="H94" s="70"/>
      <c r="I94" s="31"/>
      <c r="J94" s="71"/>
      <c r="K94" s="72">
        <v>1500</v>
      </c>
    </row>
    <row r="95" spans="1:11" ht="15.75" customHeight="1">
      <c r="A95" s="26"/>
      <c r="B95" s="27" t="s">
        <v>172</v>
      </c>
      <c r="C95" s="27"/>
      <c r="D95" s="27"/>
      <c r="E95" s="27"/>
      <c r="F95" s="27"/>
      <c r="G95" s="69"/>
      <c r="H95" s="70"/>
      <c r="I95" s="31"/>
      <c r="J95" s="71"/>
      <c r="K95" s="72">
        <v>500</v>
      </c>
    </row>
    <row r="96" spans="1:11" ht="15.75" customHeight="1">
      <c r="A96" s="26"/>
      <c r="B96" s="27" t="s">
        <v>244</v>
      </c>
      <c r="C96" s="27"/>
      <c r="D96" s="27"/>
      <c r="E96" s="27"/>
      <c r="F96" s="27"/>
      <c r="G96" s="69"/>
      <c r="H96" s="70"/>
      <c r="I96" s="31"/>
      <c r="J96" s="71"/>
      <c r="K96" s="72">
        <v>600</v>
      </c>
    </row>
    <row r="97" spans="1:11" ht="15.75" customHeight="1">
      <c r="A97" s="26"/>
      <c r="B97" s="102" t="s">
        <v>183</v>
      </c>
      <c r="C97" s="27"/>
      <c r="D97" s="27" t="s">
        <v>127</v>
      </c>
      <c r="E97" s="104" t="s">
        <v>128</v>
      </c>
      <c r="F97" s="27"/>
      <c r="G97" s="69" t="s">
        <v>184</v>
      </c>
      <c r="H97" s="70"/>
      <c r="I97" s="31"/>
      <c r="J97" s="71"/>
      <c r="K97" s="72"/>
    </row>
    <row r="98" spans="1:11" ht="15.75" customHeight="1">
      <c r="A98" s="26"/>
      <c r="B98" s="27" t="s">
        <v>185</v>
      </c>
      <c r="C98" s="27"/>
      <c r="D98" s="27"/>
      <c r="E98" s="27" t="s">
        <v>245</v>
      </c>
      <c r="F98" s="27"/>
      <c r="G98" s="69">
        <v>12</v>
      </c>
      <c r="H98" s="70" t="s">
        <v>186</v>
      </c>
      <c r="I98" s="31">
        <v>15600</v>
      </c>
      <c r="J98" s="71" t="s">
        <v>187</v>
      </c>
      <c r="K98" s="72"/>
    </row>
    <row r="99" spans="1:11" ht="15.75" customHeight="1">
      <c r="A99" s="26"/>
      <c r="B99" s="27" t="s">
        <v>188</v>
      </c>
      <c r="C99" s="27"/>
      <c r="D99" s="27"/>
      <c r="E99" s="27" t="s">
        <v>246</v>
      </c>
      <c r="F99" s="27"/>
      <c r="G99" s="69">
        <v>16</v>
      </c>
      <c r="H99" s="70" t="s">
        <v>189</v>
      </c>
      <c r="I99" s="31">
        <v>14400</v>
      </c>
      <c r="J99" s="71" t="s">
        <v>190</v>
      </c>
      <c r="K99" s="72"/>
    </row>
    <row r="100" spans="1:11" ht="15.75" customHeight="1">
      <c r="A100" s="26"/>
      <c r="B100" s="27" t="s">
        <v>191</v>
      </c>
      <c r="C100" s="27"/>
      <c r="D100" s="27"/>
      <c r="E100" s="27" t="s">
        <v>247</v>
      </c>
      <c r="F100" s="27"/>
      <c r="G100" s="69">
        <v>24</v>
      </c>
      <c r="H100" s="70" t="s">
        <v>192</v>
      </c>
      <c r="I100" s="31">
        <v>10800</v>
      </c>
      <c r="J100" s="71" t="s">
        <v>193</v>
      </c>
      <c r="K100" s="72"/>
    </row>
    <row r="101" spans="1:11" ht="15.75" customHeight="1">
      <c r="A101" s="26"/>
      <c r="B101" s="27" t="s">
        <v>194</v>
      </c>
      <c r="C101" s="27"/>
      <c r="D101" s="27"/>
      <c r="E101" s="27"/>
      <c r="F101" s="27"/>
      <c r="G101" s="69"/>
      <c r="H101" s="70" t="s">
        <v>195</v>
      </c>
      <c r="I101" s="31"/>
      <c r="J101" s="71" t="s">
        <v>196</v>
      </c>
      <c r="K101" s="72">
        <v>6000</v>
      </c>
    </row>
    <row r="102" spans="1:11" ht="15.75" customHeight="1">
      <c r="A102" s="26"/>
      <c r="B102" s="102" t="s">
        <v>197</v>
      </c>
      <c r="C102" s="27"/>
      <c r="D102" s="27"/>
      <c r="E102" s="27"/>
      <c r="F102" s="27"/>
      <c r="G102" s="69"/>
      <c r="H102" s="70"/>
      <c r="I102" s="31"/>
      <c r="J102" s="71"/>
      <c r="K102" s="72"/>
    </row>
    <row r="103" spans="1:11" ht="15.75" customHeight="1">
      <c r="A103" s="26"/>
      <c r="B103" s="27" t="s">
        <v>198</v>
      </c>
      <c r="C103" s="27"/>
      <c r="D103" s="27" t="s">
        <v>103</v>
      </c>
      <c r="E103" s="27" t="s">
        <v>199</v>
      </c>
      <c r="F103" s="27"/>
      <c r="G103" s="69"/>
      <c r="H103" s="70" t="s">
        <v>200</v>
      </c>
      <c r="I103" s="31"/>
      <c r="J103" s="71" t="s">
        <v>201</v>
      </c>
      <c r="K103" s="72">
        <v>0</v>
      </c>
    </row>
    <row r="104" spans="1:11" ht="15.75" customHeight="1">
      <c r="A104" s="26"/>
      <c r="B104" s="27" t="s">
        <v>202</v>
      </c>
      <c r="C104" s="27"/>
      <c r="D104" s="27" t="s">
        <v>103</v>
      </c>
      <c r="E104" s="27" t="s">
        <v>199</v>
      </c>
      <c r="F104" s="27"/>
      <c r="G104" s="69"/>
      <c r="H104" s="70" t="s">
        <v>203</v>
      </c>
      <c r="I104" s="31"/>
      <c r="J104" s="71" t="s">
        <v>204</v>
      </c>
      <c r="K104" s="72">
        <v>0</v>
      </c>
    </row>
    <row r="105" spans="1:11" ht="15.75" customHeight="1">
      <c r="A105" s="26"/>
      <c r="B105" s="27" t="s">
        <v>205</v>
      </c>
      <c r="C105" s="27" t="s">
        <v>206</v>
      </c>
      <c r="D105" s="27" t="s">
        <v>103</v>
      </c>
      <c r="E105" s="27" t="s">
        <v>199</v>
      </c>
      <c r="F105" s="27"/>
      <c r="G105" s="69"/>
      <c r="H105" s="70" t="s">
        <v>207</v>
      </c>
      <c r="I105" s="31"/>
      <c r="J105" s="71" t="s">
        <v>208</v>
      </c>
      <c r="K105" s="72">
        <v>0</v>
      </c>
    </row>
    <row r="106" spans="1:11" ht="15.75" customHeight="1">
      <c r="A106" s="26"/>
      <c r="B106" s="102" t="s">
        <v>153</v>
      </c>
      <c r="C106" s="65"/>
      <c r="D106" s="65"/>
      <c r="E106" s="65"/>
      <c r="F106" s="65"/>
      <c r="G106" s="29"/>
      <c r="H106" s="70"/>
      <c r="I106" s="31"/>
      <c r="J106" s="71"/>
      <c r="K106" s="72"/>
    </row>
    <row r="107" spans="1:11" ht="15.75" customHeight="1">
      <c r="A107" s="26"/>
      <c r="B107" s="27" t="s">
        <v>209</v>
      </c>
      <c r="C107" s="27"/>
      <c r="D107" s="27"/>
      <c r="E107" s="27"/>
      <c r="F107" s="27"/>
      <c r="G107" s="69"/>
      <c r="H107" s="70" t="s">
        <v>210</v>
      </c>
      <c r="I107" s="31"/>
      <c r="J107" s="71" t="s">
        <v>211</v>
      </c>
      <c r="K107" s="72">
        <v>1500</v>
      </c>
    </row>
    <row r="108" spans="1:11" ht="15.75" customHeight="1" thickBot="1">
      <c r="A108" s="26"/>
      <c r="B108" s="27"/>
      <c r="C108" s="27"/>
      <c r="D108" s="27"/>
      <c r="E108" s="27"/>
      <c r="F108" s="27"/>
      <c r="G108" s="69"/>
      <c r="H108" s="73"/>
      <c r="I108" s="74"/>
      <c r="J108" s="75"/>
      <c r="K108" s="76"/>
    </row>
    <row r="109" spans="1:11" ht="27" customHeight="1">
      <c r="A109" s="34"/>
      <c r="B109" s="35" t="s">
        <v>11</v>
      </c>
      <c r="C109" s="35"/>
      <c r="D109" s="35"/>
      <c r="E109" s="35"/>
      <c r="F109" s="35"/>
      <c r="G109" s="37"/>
      <c r="H109" s="91"/>
      <c r="I109" s="92">
        <f>SUM(I87:I107)</f>
        <v>40800</v>
      </c>
      <c r="J109" s="93"/>
      <c r="K109" s="94">
        <f>SUM(K81:K108)</f>
        <v>33900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/>
  <rowBreaks count="3" manualBreakCount="3">
    <brk id="26" max="255" man="1"/>
    <brk id="5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Jaroslav Odehnal</cp:lastModifiedBy>
  <dcterms:created xsi:type="dcterms:W3CDTF">2015-07-28T16:11:58Z</dcterms:created>
  <dcterms:modified xsi:type="dcterms:W3CDTF">2015-09-08T09:11:29Z</dcterms:modified>
  <cp:category/>
  <cp:version/>
  <cp:contentType/>
  <cp:contentStatus/>
</cp:coreProperties>
</file>